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755"/>
  </bookViews>
  <sheets>
    <sheet name="Hoja1" sheetId="1" r:id="rId1"/>
    <sheet name="Hoja2" sheetId="2" r:id="rId2"/>
    <sheet name="Hoja3" sheetId="3" r:id="rId3"/>
    <sheet name="Hoja4" sheetId="4" r:id="rId4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"/>
  <c r="I13"/>
  <c r="I12"/>
  <c r="H13"/>
  <c r="H12"/>
  <c r="D16"/>
  <c r="G16"/>
  <c r="F16"/>
  <c r="E16"/>
  <c r="H16"/>
  <c r="I16"/>
  <c r="H17"/>
  <c r="B16" l="1"/>
  <c r="G17"/>
  <c r="F17"/>
  <c r="E17"/>
  <c r="D17"/>
  <c r="I17" s="1"/>
  <c r="H19"/>
  <c r="G19"/>
  <c r="F19"/>
  <c r="E19"/>
  <c r="D19"/>
  <c r="H18"/>
  <c r="G18"/>
  <c r="F18"/>
  <c r="E18"/>
  <c r="D18"/>
  <c r="H23" i="1" l="1"/>
  <c r="H22"/>
  <c r="H20"/>
  <c r="H19"/>
  <c r="H18"/>
  <c r="H26" s="1"/>
  <c r="B34" i="2" l="1"/>
  <c r="B28"/>
  <c r="I19"/>
  <c r="F28"/>
  <c r="G9"/>
  <c r="G28" s="1"/>
  <c r="F9"/>
  <c r="E9"/>
  <c r="E28" s="1"/>
  <c r="D9"/>
  <c r="D28" s="1"/>
  <c r="I18" l="1"/>
  <c r="H9"/>
  <c r="H28" s="1"/>
  <c r="I28"/>
</calcChain>
</file>

<file path=xl/sharedStrings.xml><?xml version="1.0" encoding="utf-8"?>
<sst xmlns="http://schemas.openxmlformats.org/spreadsheetml/2006/main" count="83" uniqueCount="77">
  <si>
    <t>FORMATO  Nº  1</t>
  </si>
  <si>
    <t>(EN NUEVOS SOLES)</t>
  </si>
  <si>
    <t>CODIGO</t>
  </si>
  <si>
    <t xml:space="preserve">ESPECIFICA DE GASTO </t>
  </si>
  <si>
    <t>TOTAL</t>
  </si>
  <si>
    <t>23 199 1 3</t>
  </si>
  <si>
    <t>LIBROS, DIARIOS, REVISTAS Y OTROS BIENES IMPRESOS NO VINCULADOS A ENSEÑANZA</t>
  </si>
  <si>
    <t>23 199 1 4</t>
  </si>
  <si>
    <t>SIMBOLOS, DISTINTIVOS Y CONDECORACIONES</t>
  </si>
  <si>
    <t>23 2 1 2 1</t>
  </si>
  <si>
    <t>23 2 1 2 2</t>
  </si>
  <si>
    <t>OTRAS ATENCIONES Y CELEBRACIONES</t>
  </si>
  <si>
    <t>…..</t>
  </si>
  <si>
    <t>……</t>
  </si>
  <si>
    <t>FORMATO Nº 2</t>
  </si>
  <si>
    <t>CUADRO DE PROGRAMACION DE PERSONAL</t>
  </si>
  <si>
    <t>PERSONAL REQUERIDO</t>
  </si>
  <si>
    <t>PEA</t>
  </si>
  <si>
    <t>REMUN.</t>
  </si>
  <si>
    <t xml:space="preserve">CARGO </t>
  </si>
  <si>
    <t>Ago</t>
  </si>
  <si>
    <t>Sep</t>
  </si>
  <si>
    <t>Oct</t>
  </si>
  <si>
    <t>Nov</t>
  </si>
  <si>
    <t>Dic</t>
  </si>
  <si>
    <t>Total</t>
  </si>
  <si>
    <t>PROFESIONALES</t>
  </si>
  <si>
    <t>CATEGORIA B</t>
  </si>
  <si>
    <t>TECNICOS</t>
  </si>
  <si>
    <t>AUXILAR</t>
  </si>
  <si>
    <t>TOTAL GENERAL</t>
  </si>
  <si>
    <t>Total personal</t>
  </si>
  <si>
    <t>Contrib Essalud</t>
  </si>
  <si>
    <t>Por cada servidor</t>
  </si>
  <si>
    <t>Total Contribuciones/Mes</t>
  </si>
  <si>
    <t>BACHILLER</t>
  </si>
  <si>
    <t>Teresa Otazu Mendoza</t>
  </si>
  <si>
    <t xml:space="preserve"> </t>
  </si>
  <si>
    <t>DIRECCION DESCONCENTRADA DE CULTURA CUSCO - OFICINA DE PLANIFICACION Y PRESUPUESTO</t>
  </si>
  <si>
    <t xml:space="preserve">SECTOR : </t>
  </si>
  <si>
    <t>03 CULTURA</t>
  </si>
  <si>
    <t>PLIEGO:</t>
  </si>
  <si>
    <t>03 MINISTERIO DE CULTURA</t>
  </si>
  <si>
    <t>UNIDAD EJEC</t>
  </si>
  <si>
    <t>DIRECCION DESCONCENTRADA DE CULTURA CUSCO</t>
  </si>
  <si>
    <t>OFIC/AREA</t>
  </si>
  <si>
    <t>FORMULACION DE PRESUPUESTO 2017</t>
  </si>
  <si>
    <t>SUB DIREC</t>
  </si>
  <si>
    <t>JEFES</t>
  </si>
  <si>
    <t>META PRESUPUESTAL :</t>
  </si>
  <si>
    <t>……………………………….</t>
  </si>
  <si>
    <t>Servidora AFACGD</t>
  </si>
  <si>
    <t>DETALLE DE GASTOS 2018</t>
  </si>
  <si>
    <t>PRESUPUESTO TOTAL 2018:</t>
  </si>
  <si>
    <t xml:space="preserve">CATEGORIA PRESUPUESTAL: </t>
  </si>
  <si>
    <t>PRODUCTO:</t>
  </si>
  <si>
    <t>ACTIVIDAD OPERATIVA :</t>
  </si>
  <si>
    <t>23 2 7 11 99</t>
  </si>
  <si>
    <t>23 27 10 99</t>
  </si>
  <si>
    <t>TAREA:</t>
  </si>
  <si>
    <t>23.27.11.99 GASTOS POR OTROS SERVICIOS PRESTADOS POR PERSONAS NATURALES Y JURÍDICAS (CONSIDERAR EN ESTE RUBRO HOSPEDAJE )</t>
  </si>
  <si>
    <t>23.21.22  ASIGNACIÓN QUE SE CONCEDEN AL PERSONAL PÚBLICO PARA ATENDER GASTOS PERSONALES QUE LES OCASIONE EN EL DESEMPEÑO DE SUS FUNCIONES EN EL INTERIOR DEL PAÍS.</t>
  </si>
  <si>
    <t>………</t>
  </si>
  <si>
    <t>23.1 99.13 GASTOS POR LA ADQUISICIÓN DE LIBROS, DIARIOS, REVISTAS Y OTROS BIENES IMPRESOS NO VINCULADOS A ENSEÑANZA (AFICHES,GIGANTOGRAFIAS,REVISTAS,TRIPTICOS,ETC )</t>
  </si>
  <si>
    <t>23.1 99.14 GASTOS POR LA ADQUISICIÓN DE SIMBOLOS, DISTINTIVOS Y CONDECORACIONES (GORRAS,MALETINES,PULSERAS,PINES,LAPICEROS CON LOGOTIPOS, ETC.)</t>
  </si>
  <si>
    <t>2 3 2 1 1 1</t>
  </si>
  <si>
    <t>23. 21.21 GASTOS POR EL PAGO DE PASAJES Y GASTOS DE TRANSPORTE PAGADOS A EMPRESAS DE TRANSPORTE O A AGENCIAS DE VIAJES POR EL TRASLADO DE PERSONAL EN EL INTERIOR DEL PAÍS (PASAJES AEREOS Y/O TERRESTRES NACIONALES )</t>
  </si>
  <si>
    <t>23. 21 . 11 GASTOS DE PASAJES Y GASTOS DE TRANSPORTE PAGADOS A EMPRESAS DE TRANSPORTE O A AGENCIAS DE VIAJE POR EL TRASLADO DEL PERSONAL AL EXTERIOR DEL PAÍS (PASAJES INTERNACIONALES )</t>
  </si>
  <si>
    <t xml:space="preserve">LEYENDA: </t>
  </si>
  <si>
    <t>PASAJES Y GASTOS DE TRANSPORTE NACIONAL (INVITADOS )</t>
  </si>
  <si>
    <t>PASAJES Y GASTOS DE TRANSPORTE INTERNACIONAL  (INVITADOS )</t>
  </si>
  <si>
    <t>SERVICIOS DIVERSOS (A TODO COSTO )</t>
  </si>
  <si>
    <t>VIATICOS Y ASIGNACIONES POR COMISION DE SERVICIO (INVITADOS)</t>
  </si>
  <si>
    <t>23.27.10.99 GASTOS POR LOS SERVICIOS PRESTADOS POR PERSONAS NATURALES O JURÍDICAS PARA OTRAS ATENCIONES Y CELEBRACIONES (SERVICIO DE REFRIGERIOS,CATERING,CENAS ,DESAYUNOS,  ETC )</t>
  </si>
  <si>
    <t>DIRECCION DESCONCENTRADA DE CULTURA CUSCO - OFICINA DE PLANEAMIENTO  Y PRESUPUESTO</t>
  </si>
  <si>
    <t>DENOMINACION DE EXPEDIENTE DE ACTIVIDAD  :</t>
  </si>
  <si>
    <t>ACTIVIDAD PRESUPUESTAL:</t>
  </si>
</sst>
</file>

<file path=xl/styles.xml><?xml version="1.0" encoding="utf-8"?>
<styleSheet xmlns="http://schemas.openxmlformats.org/spreadsheetml/2006/main">
  <numFmts count="3">
    <numFmt numFmtId="6" formatCode="&quot;S/.&quot;\ #,##0;[Red]&quot;S/.&quot;\ \-#,##0"/>
    <numFmt numFmtId="43" formatCode="_ * #,##0.00_ ;_ * \-#,##0.00_ ;_ * &quot;-&quot;??_ ;_ @_ "/>
    <numFmt numFmtId="164" formatCode="_([$€-2]\ * #,##0.00_);_([$€-2]\ * \(#,##0.00\);_([$€-2]\ * &quot;-&quot;??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/>
    <xf numFmtId="0" fontId="4" fillId="0" borderId="0" xfId="0" applyFont="1" applyAlignment="1"/>
    <xf numFmtId="0" fontId="5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Border="1" applyAlignment="1"/>
    <xf numFmtId="4" fontId="5" fillId="0" borderId="5" xfId="0" applyNumberFormat="1" applyFont="1" applyBorder="1"/>
    <xf numFmtId="4" fontId="5" fillId="0" borderId="11" xfId="0" applyNumberFormat="1" applyFont="1" applyBorder="1"/>
    <xf numFmtId="4" fontId="4" fillId="2" borderId="9" xfId="0" applyNumberFormat="1" applyFont="1" applyFill="1" applyBorder="1" applyAlignment="1">
      <alignment horizontal="center"/>
    </xf>
    <xf numFmtId="4" fontId="5" fillId="4" borderId="9" xfId="0" applyNumberFormat="1" applyFont="1" applyFill="1" applyBorder="1"/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8" xfId="0" applyBorder="1"/>
    <xf numFmtId="0" fontId="2" fillId="0" borderId="0" xfId="0" applyFont="1" applyAlignment="1">
      <alignment horizontal="center"/>
    </xf>
    <xf numFmtId="0" fontId="0" fillId="0" borderId="14" xfId="0" applyBorder="1"/>
    <xf numFmtId="0" fontId="0" fillId="0" borderId="16" xfId="0" applyBorder="1"/>
    <xf numFmtId="0" fontId="0" fillId="0" borderId="17" xfId="0" applyFill="1" applyBorder="1"/>
    <xf numFmtId="0" fontId="0" fillId="0" borderId="18" xfId="0" applyBorder="1"/>
    <xf numFmtId="0" fontId="0" fillId="0" borderId="17" xfId="0" applyBorder="1"/>
    <xf numFmtId="0" fontId="0" fillId="0" borderId="19" xfId="0" applyBorder="1"/>
    <xf numFmtId="4" fontId="2" fillId="0" borderId="0" xfId="0" applyNumberFormat="1" applyFont="1" applyAlignment="1">
      <alignment horizontal="center"/>
    </xf>
    <xf numFmtId="4" fontId="0" fillId="0" borderId="17" xfId="0" applyNumberFormat="1" applyBorder="1"/>
    <xf numFmtId="4" fontId="0" fillId="0" borderId="0" xfId="0" applyNumberFormat="1"/>
    <xf numFmtId="43" fontId="2" fillId="0" borderId="0" xfId="2" applyFont="1"/>
    <xf numFmtId="4" fontId="0" fillId="0" borderId="20" xfId="0" applyNumberFormat="1" applyBorder="1"/>
    <xf numFmtId="4" fontId="0" fillId="0" borderId="21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0" fontId="2" fillId="0" borderId="0" xfId="0" applyFont="1" applyBorder="1" applyAlignment="1">
      <alignment horizontal="center"/>
    </xf>
    <xf numFmtId="4" fontId="0" fillId="0" borderId="6" xfId="0" applyNumberFormat="1" applyBorder="1"/>
    <xf numFmtId="4" fontId="0" fillId="0" borderId="5" xfId="0" applyNumberFormat="1" applyBorder="1"/>
    <xf numFmtId="4" fontId="0" fillId="0" borderId="7" xfId="0" applyNumberFormat="1" applyBorder="1"/>
    <xf numFmtId="4" fontId="0" fillId="0" borderId="9" xfId="0" applyNumberFormat="1" applyBorder="1"/>
    <xf numFmtId="0" fontId="0" fillId="0" borderId="0" xfId="0" applyBorder="1"/>
    <xf numFmtId="0" fontId="2" fillId="0" borderId="0" xfId="0" applyFont="1" applyBorder="1" applyAlignment="1"/>
    <xf numFmtId="0" fontId="7" fillId="0" borderId="0" xfId="0" applyFont="1" applyBorder="1" applyAlignment="1"/>
    <xf numFmtId="0" fontId="2" fillId="3" borderId="27" xfId="0" applyFont="1" applyFill="1" applyBorder="1"/>
    <xf numFmtId="0" fontId="2" fillId="3" borderId="1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0" fillId="0" borderId="4" xfId="0" applyNumberFormat="1" applyBorder="1"/>
    <xf numFmtId="1" fontId="0" fillId="0" borderId="3" xfId="0" applyNumberFormat="1" applyBorder="1"/>
    <xf numFmtId="1" fontId="0" fillId="0" borderId="1" xfId="0" applyNumberFormat="1" applyBorder="1"/>
    <xf numFmtId="1" fontId="0" fillId="0" borderId="2" xfId="0" applyNumberFormat="1" applyBorder="1"/>
    <xf numFmtId="1" fontId="2" fillId="0" borderId="15" xfId="0" applyNumberFormat="1" applyFont="1" applyBorder="1"/>
    <xf numFmtId="43" fontId="0" fillId="0" borderId="0" xfId="2" applyFont="1"/>
    <xf numFmtId="0" fontId="10" fillId="0" borderId="0" xfId="0" applyFont="1"/>
    <xf numFmtId="0" fontId="3" fillId="0" borderId="0" xfId="0" applyFont="1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Fill="1"/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/>
    <xf numFmtId="1" fontId="1" fillId="0" borderId="26" xfId="2" applyNumberFormat="1" applyFont="1" applyBorder="1"/>
    <xf numFmtId="1" fontId="1" fillId="0" borderId="24" xfId="2" applyNumberFormat="1" applyFont="1" applyBorder="1"/>
    <xf numFmtId="1" fontId="0" fillId="0" borderId="26" xfId="0" applyNumberFormat="1" applyBorder="1"/>
    <xf numFmtId="1" fontId="0" fillId="0" borderId="24" xfId="0" applyNumberFormat="1" applyBorder="1"/>
    <xf numFmtId="1" fontId="0" fillId="0" borderId="25" xfId="0" applyNumberFormat="1" applyBorder="1"/>
    <xf numFmtId="1" fontId="2" fillId="0" borderId="10" xfId="2" applyNumberFormat="1" applyFont="1" applyBorder="1"/>
    <xf numFmtId="3" fontId="0" fillId="0" borderId="6" xfId="0" applyNumberFormat="1" applyBorder="1"/>
    <xf numFmtId="3" fontId="0" fillId="0" borderId="20" xfId="0" applyNumberFormat="1" applyBorder="1"/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/>
    <xf numFmtId="0" fontId="5" fillId="0" borderId="0" xfId="0" applyFont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6" borderId="0" xfId="0" applyFont="1" applyFill="1" applyBorder="1" applyAlignment="1">
      <alignment horizontal="left" vertical="center"/>
    </xf>
    <xf numFmtId="4" fontId="5" fillId="6" borderId="0" xfId="0" applyNumberFormat="1" applyFont="1" applyFill="1" applyBorder="1" applyAlignment="1">
      <alignment horizontal="center"/>
    </xf>
    <xf numFmtId="4" fontId="5" fillId="6" borderId="0" xfId="0" applyNumberFormat="1" applyFont="1" applyFill="1" applyBorder="1"/>
    <xf numFmtId="0" fontId="0" fillId="6" borderId="0" xfId="0" applyFill="1"/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6" fontId="14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1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6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4" fontId="5" fillId="4" borderId="13" xfId="0" applyNumberFormat="1" applyFont="1" applyFill="1" applyBorder="1" applyAlignment="1">
      <alignment horizontal="center"/>
    </xf>
    <xf numFmtId="4" fontId="5" fillId="4" borderId="22" xfId="0" applyNumberFormat="1" applyFont="1" applyFill="1" applyBorder="1" applyAlignment="1">
      <alignment horizontal="center"/>
    </xf>
    <xf numFmtId="4" fontId="5" fillId="4" borderId="33" xfId="0" applyNumberFormat="1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33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3" borderId="28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2" fillId="3" borderId="31" xfId="0" applyNumberFormat="1" applyFont="1" applyFill="1" applyBorder="1" applyAlignment="1">
      <alignment horizontal="center" vertical="center"/>
    </xf>
    <xf numFmtId="4" fontId="2" fillId="3" borderId="32" xfId="0" applyNumberFormat="1" applyFont="1" applyFill="1" applyBorder="1" applyAlignment="1">
      <alignment horizontal="center" vertical="center"/>
    </xf>
    <xf numFmtId="4" fontId="11" fillId="5" borderId="0" xfId="0" applyNumberFormat="1" applyFont="1" applyFill="1" applyBorder="1" applyAlignment="1">
      <alignment horizontal="center" vertical="center"/>
    </xf>
  </cellXfs>
  <cellStyles count="3">
    <cellStyle name="Euro" xfId="1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Normal="100" workbookViewId="0">
      <selection activeCell="B9" sqref="B9"/>
    </sheetView>
  </sheetViews>
  <sheetFormatPr baseColWidth="10" defaultRowHeight="15"/>
  <cols>
    <col min="1" max="1" width="33.7109375" style="79" customWidth="1"/>
    <col min="2" max="2" width="36.7109375" customWidth="1"/>
    <col min="3" max="3" width="3.28515625" customWidth="1"/>
    <col min="4" max="4" width="3" customWidth="1"/>
    <col min="5" max="5" width="3.85546875" customWidth="1"/>
    <col min="6" max="6" width="4.85546875" customWidth="1"/>
    <col min="7" max="7" width="4.7109375" customWidth="1"/>
    <col min="8" max="8" width="15.85546875" customWidth="1"/>
  </cols>
  <sheetData>
    <row r="1" spans="1:11" ht="18.75">
      <c r="A1" s="117" t="s">
        <v>0</v>
      </c>
      <c r="B1" s="117"/>
      <c r="C1" s="117"/>
      <c r="D1" s="117"/>
      <c r="E1" s="117"/>
      <c r="F1" s="117"/>
      <c r="G1" s="117"/>
      <c r="H1" s="117"/>
      <c r="I1" s="1"/>
      <c r="J1" s="1"/>
      <c r="K1" s="1"/>
    </row>
    <row r="2" spans="1:11">
      <c r="A2" s="91"/>
      <c r="B2" s="92"/>
      <c r="C2" s="92"/>
      <c r="D2" s="92"/>
      <c r="E2" s="92"/>
      <c r="F2" s="92"/>
      <c r="G2" s="92"/>
      <c r="H2" s="92"/>
    </row>
    <row r="3" spans="1:11">
      <c r="A3" s="114" t="s">
        <v>74</v>
      </c>
      <c r="B3" s="114"/>
      <c r="C3" s="114"/>
      <c r="D3" s="114"/>
      <c r="E3" s="114"/>
      <c r="F3" s="114"/>
      <c r="G3" s="114"/>
      <c r="H3" s="114"/>
      <c r="I3" s="2"/>
      <c r="J3" s="2"/>
      <c r="K3" s="2"/>
    </row>
    <row r="4" spans="1:11">
      <c r="A4" s="115" t="s">
        <v>52</v>
      </c>
      <c r="B4" s="115"/>
      <c r="C4" s="115"/>
      <c r="D4" s="115"/>
      <c r="E4" s="115"/>
      <c r="F4" s="115"/>
      <c r="G4" s="115"/>
      <c r="H4" s="115"/>
      <c r="I4" s="4"/>
      <c r="J4" s="4"/>
      <c r="K4" s="4"/>
    </row>
    <row r="5" spans="1:11">
      <c r="A5" s="116" t="s">
        <v>1</v>
      </c>
      <c r="B5" s="116"/>
      <c r="C5" s="116"/>
      <c r="D5" s="116"/>
      <c r="E5" s="116"/>
      <c r="F5" s="116"/>
      <c r="G5" s="116"/>
      <c r="H5" s="116"/>
      <c r="I5" s="6"/>
      <c r="J5" s="4"/>
      <c r="K5" s="4"/>
    </row>
    <row r="6" spans="1:11" s="11" customFormat="1">
      <c r="A6" s="74"/>
      <c r="B6" s="72"/>
      <c r="C6" s="72"/>
      <c r="D6" s="72"/>
      <c r="E6" s="72"/>
      <c r="F6" s="72"/>
      <c r="G6" s="72"/>
      <c r="H6" s="72"/>
      <c r="I6" s="6"/>
      <c r="J6" s="4"/>
      <c r="K6" s="4"/>
    </row>
    <row r="7" spans="1:11" s="11" customFormat="1">
      <c r="A7" s="84" t="s">
        <v>39</v>
      </c>
      <c r="B7" s="84" t="s">
        <v>40</v>
      </c>
      <c r="C7" s="85"/>
      <c r="D7" s="86"/>
      <c r="E7" s="101" t="s">
        <v>49</v>
      </c>
      <c r="F7" s="101"/>
      <c r="G7" s="101"/>
      <c r="H7" s="101"/>
      <c r="I7" s="6"/>
      <c r="J7" s="4"/>
      <c r="K7" s="4"/>
    </row>
    <row r="8" spans="1:11" s="11" customFormat="1">
      <c r="A8" s="84" t="s">
        <v>41</v>
      </c>
      <c r="B8" s="84" t="s">
        <v>42</v>
      </c>
      <c r="C8" s="85"/>
      <c r="D8" s="86"/>
      <c r="E8" s="101" t="s">
        <v>53</v>
      </c>
      <c r="F8" s="101"/>
      <c r="G8" s="101"/>
      <c r="H8" s="101"/>
      <c r="I8" s="6"/>
      <c r="J8" s="4"/>
      <c r="K8" s="4"/>
    </row>
    <row r="9" spans="1:11" s="11" customFormat="1">
      <c r="A9" s="84" t="s">
        <v>43</v>
      </c>
      <c r="B9" s="84" t="s">
        <v>44</v>
      </c>
      <c r="C9" s="85"/>
      <c r="D9" s="86"/>
      <c r="E9" s="86"/>
      <c r="F9" s="86"/>
      <c r="G9" s="87"/>
      <c r="H9" s="85"/>
      <c r="I9" s="6"/>
      <c r="J9" s="4"/>
      <c r="K9" s="4"/>
    </row>
    <row r="10" spans="1:11" s="11" customFormat="1">
      <c r="A10" s="84" t="s">
        <v>45</v>
      </c>
      <c r="B10" s="88"/>
      <c r="C10" s="85"/>
      <c r="D10" s="85"/>
      <c r="E10" s="85"/>
      <c r="F10" s="85"/>
      <c r="G10" s="89"/>
      <c r="H10" s="85"/>
      <c r="I10" s="6"/>
      <c r="J10" s="4"/>
      <c r="K10" s="4"/>
    </row>
    <row r="11" spans="1:11" s="11" customFormat="1" ht="25.5" customHeight="1">
      <c r="A11" s="88" t="s">
        <v>75</v>
      </c>
      <c r="B11" s="88"/>
      <c r="C11" s="85"/>
      <c r="D11" s="85"/>
      <c r="E11" s="85"/>
      <c r="F11" s="85"/>
      <c r="G11" s="85"/>
      <c r="H11" s="85"/>
      <c r="I11" s="6"/>
      <c r="J11" s="4"/>
      <c r="K11" s="4"/>
    </row>
    <row r="12" spans="1:11" ht="14.25" customHeight="1">
      <c r="A12" s="84" t="s">
        <v>54</v>
      </c>
      <c r="B12" s="84"/>
      <c r="C12" s="85"/>
      <c r="D12" s="84"/>
      <c r="E12" s="85"/>
      <c r="F12" s="84"/>
      <c r="G12" s="85"/>
      <c r="H12" s="90"/>
      <c r="I12" s="6"/>
      <c r="J12" s="4"/>
      <c r="K12" s="4"/>
    </row>
    <row r="13" spans="1:11" s="11" customFormat="1" ht="14.25" customHeight="1">
      <c r="A13" s="84" t="s">
        <v>55</v>
      </c>
      <c r="B13" s="84"/>
      <c r="C13" s="85"/>
      <c r="D13" s="84"/>
      <c r="E13" s="85"/>
      <c r="F13" s="84"/>
      <c r="G13" s="85"/>
      <c r="H13" s="90"/>
      <c r="I13" s="6"/>
      <c r="J13" s="4"/>
      <c r="K13" s="4"/>
    </row>
    <row r="14" spans="1:11" s="11" customFormat="1" ht="14.25" customHeight="1">
      <c r="A14" s="93" t="s">
        <v>76</v>
      </c>
      <c r="B14" s="84"/>
      <c r="C14" s="85"/>
      <c r="D14" s="84"/>
      <c r="E14" s="85"/>
      <c r="F14" s="84"/>
      <c r="G14" s="85"/>
      <c r="H14" s="90"/>
      <c r="I14" s="6"/>
      <c r="J14" s="4"/>
      <c r="K14" s="4"/>
    </row>
    <row r="15" spans="1:11" s="11" customFormat="1" ht="14.25" customHeight="1">
      <c r="A15" s="84" t="s">
        <v>56</v>
      </c>
      <c r="B15" s="84"/>
      <c r="C15" s="85"/>
      <c r="D15" s="84"/>
      <c r="E15" s="85"/>
      <c r="F15" s="84"/>
      <c r="G15" s="85"/>
      <c r="H15" s="90"/>
      <c r="I15" s="6"/>
      <c r="J15" s="4"/>
      <c r="K15" s="4"/>
    </row>
    <row r="16" spans="1:11" s="11" customFormat="1" ht="14.25" customHeight="1" thickBot="1">
      <c r="A16" s="84" t="s">
        <v>59</v>
      </c>
      <c r="B16" s="84"/>
      <c r="C16" s="85"/>
      <c r="D16" s="84"/>
      <c r="E16" s="85"/>
      <c r="F16" s="84"/>
      <c r="G16" s="85"/>
      <c r="H16" s="90"/>
      <c r="I16" s="6"/>
      <c r="J16" s="4"/>
      <c r="K16" s="4"/>
    </row>
    <row r="17" spans="1:11" ht="15.75" thickBot="1">
      <c r="A17" s="75" t="s">
        <v>2</v>
      </c>
      <c r="B17" s="111" t="s">
        <v>3</v>
      </c>
      <c r="C17" s="112"/>
      <c r="D17" s="112"/>
      <c r="E17" s="112"/>
      <c r="F17" s="112"/>
      <c r="G17" s="113"/>
      <c r="H17" s="9" t="s">
        <v>4</v>
      </c>
      <c r="I17" s="5"/>
      <c r="J17" s="5"/>
      <c r="K17" s="5"/>
    </row>
    <row r="18" spans="1:11">
      <c r="A18" s="76" t="s">
        <v>5</v>
      </c>
      <c r="B18" s="102" t="s">
        <v>6</v>
      </c>
      <c r="C18" s="103"/>
      <c r="D18" s="103"/>
      <c r="E18" s="103"/>
      <c r="F18" s="103"/>
      <c r="G18" s="104"/>
      <c r="H18" s="7">
        <f t="shared" ref="H18:H22" si="0">SUM(C18:G18)</f>
        <v>0</v>
      </c>
    </row>
    <row r="19" spans="1:11">
      <c r="A19" s="76" t="s">
        <v>7</v>
      </c>
      <c r="B19" s="102" t="s">
        <v>8</v>
      </c>
      <c r="C19" s="103"/>
      <c r="D19" s="103"/>
      <c r="E19" s="103"/>
      <c r="F19" s="103"/>
      <c r="G19" s="104"/>
      <c r="H19" s="7">
        <f t="shared" si="0"/>
        <v>0</v>
      </c>
    </row>
    <row r="20" spans="1:11">
      <c r="A20" s="76" t="s">
        <v>9</v>
      </c>
      <c r="B20" s="102" t="s">
        <v>69</v>
      </c>
      <c r="C20" s="103"/>
      <c r="D20" s="103"/>
      <c r="E20" s="103"/>
      <c r="F20" s="103"/>
      <c r="G20" s="104"/>
      <c r="H20" s="7">
        <f t="shared" si="0"/>
        <v>0</v>
      </c>
    </row>
    <row r="21" spans="1:11" s="11" customFormat="1">
      <c r="A21" s="76" t="s">
        <v>65</v>
      </c>
      <c r="B21" s="102" t="s">
        <v>70</v>
      </c>
      <c r="C21" s="103"/>
      <c r="D21" s="103"/>
      <c r="E21" s="103"/>
      <c r="F21" s="103"/>
      <c r="G21" s="104"/>
      <c r="H21" s="7">
        <v>0</v>
      </c>
    </row>
    <row r="22" spans="1:11">
      <c r="A22" s="76" t="s">
        <v>10</v>
      </c>
      <c r="B22" s="102" t="s">
        <v>72</v>
      </c>
      <c r="C22" s="103"/>
      <c r="D22" s="103"/>
      <c r="E22" s="103"/>
      <c r="F22" s="103"/>
      <c r="G22" s="104"/>
      <c r="H22" s="7">
        <f t="shared" si="0"/>
        <v>0</v>
      </c>
    </row>
    <row r="23" spans="1:11">
      <c r="A23" s="76" t="s">
        <v>58</v>
      </c>
      <c r="B23" s="102" t="s">
        <v>11</v>
      </c>
      <c r="C23" s="103"/>
      <c r="D23" s="103"/>
      <c r="E23" s="103"/>
      <c r="F23" s="103"/>
      <c r="G23" s="104"/>
      <c r="H23" s="7">
        <f t="shared" ref="H23" si="1">SUM(C23:G23)</f>
        <v>0</v>
      </c>
      <c r="I23" s="1"/>
      <c r="J23" s="1"/>
    </row>
    <row r="24" spans="1:11">
      <c r="A24" s="76" t="s">
        <v>57</v>
      </c>
      <c r="B24" s="102" t="s">
        <v>71</v>
      </c>
      <c r="C24" s="103"/>
      <c r="D24" s="103"/>
      <c r="E24" s="103"/>
      <c r="F24" s="103"/>
      <c r="G24" s="104"/>
      <c r="H24" s="7">
        <v>0</v>
      </c>
      <c r="I24" s="1"/>
      <c r="J24" s="1"/>
    </row>
    <row r="25" spans="1:11" ht="15.75" thickBot="1">
      <c r="A25" s="77" t="s">
        <v>62</v>
      </c>
      <c r="B25" s="108"/>
      <c r="C25" s="109"/>
      <c r="D25" s="109"/>
      <c r="E25" s="109"/>
      <c r="F25" s="109"/>
      <c r="G25" s="110"/>
      <c r="H25" s="8"/>
      <c r="I25" s="1"/>
      <c r="J25" s="1"/>
    </row>
    <row r="26" spans="1:11" ht="15.75" thickBot="1">
      <c r="A26" s="78" t="s">
        <v>4</v>
      </c>
      <c r="B26" s="105"/>
      <c r="C26" s="106"/>
      <c r="D26" s="106"/>
      <c r="E26" s="106"/>
      <c r="F26" s="106"/>
      <c r="G26" s="107"/>
      <c r="H26" s="10">
        <f>SUM(H18:H25)</f>
        <v>0</v>
      </c>
    </row>
    <row r="27" spans="1:11" s="11" customFormat="1">
      <c r="A27" s="80"/>
      <c r="B27" s="81"/>
      <c r="C27" s="81"/>
      <c r="D27" s="81"/>
      <c r="E27" s="81"/>
      <c r="F27" s="81"/>
      <c r="G27" s="81"/>
      <c r="H27" s="82"/>
      <c r="I27" s="83"/>
    </row>
    <row r="28" spans="1:11" s="11" customFormat="1">
      <c r="A28" s="95"/>
      <c r="B28" s="95"/>
      <c r="C28" s="95"/>
      <c r="D28" s="95"/>
      <c r="E28" s="95"/>
      <c r="F28" s="95"/>
      <c r="G28" s="95"/>
      <c r="H28" s="95"/>
      <c r="I28" s="83"/>
    </row>
    <row r="29" spans="1:11" s="11" customFormat="1">
      <c r="A29" s="96" t="s">
        <v>68</v>
      </c>
      <c r="B29" s="96"/>
      <c r="C29" s="96"/>
      <c r="D29" s="96"/>
      <c r="E29" s="96"/>
      <c r="F29" s="96"/>
      <c r="G29" s="96"/>
      <c r="H29" s="96"/>
      <c r="I29" s="83"/>
    </row>
    <row r="30" spans="1:11" s="11" customFormat="1" ht="29.25" customHeight="1">
      <c r="A30" s="97" t="s">
        <v>63</v>
      </c>
      <c r="B30" s="97"/>
      <c r="C30" s="97"/>
      <c r="D30" s="97"/>
      <c r="E30" s="97"/>
      <c r="F30" s="97"/>
      <c r="G30" s="97"/>
      <c r="H30" s="97"/>
      <c r="I30" s="83"/>
    </row>
    <row r="31" spans="1:11" s="11" customFormat="1" ht="27" customHeight="1">
      <c r="A31" s="99" t="s">
        <v>64</v>
      </c>
      <c r="B31" s="99"/>
      <c r="C31" s="99"/>
      <c r="D31" s="99"/>
      <c r="E31" s="99"/>
      <c r="F31" s="99"/>
      <c r="G31" s="99"/>
      <c r="H31" s="99"/>
      <c r="I31" s="83"/>
    </row>
    <row r="32" spans="1:11" s="11" customFormat="1" ht="28.5" customHeight="1">
      <c r="A32" s="97" t="s">
        <v>66</v>
      </c>
      <c r="B32" s="97"/>
      <c r="C32" s="97"/>
      <c r="D32" s="97"/>
      <c r="E32" s="97"/>
      <c r="F32" s="97"/>
      <c r="G32" s="97"/>
      <c r="H32" s="97"/>
      <c r="I32" s="83"/>
    </row>
    <row r="33" spans="1:9" s="11" customFormat="1" ht="28.5" customHeight="1">
      <c r="A33" s="97" t="s">
        <v>67</v>
      </c>
      <c r="B33" s="97"/>
      <c r="C33" s="97"/>
      <c r="D33" s="97"/>
      <c r="E33" s="97"/>
      <c r="F33" s="97"/>
      <c r="G33" s="97"/>
      <c r="H33" s="97"/>
      <c r="I33" s="83"/>
    </row>
    <row r="34" spans="1:9" s="11" customFormat="1" ht="26.25" customHeight="1">
      <c r="A34" s="97" t="s">
        <v>61</v>
      </c>
      <c r="B34" s="97"/>
      <c r="C34" s="97"/>
      <c r="D34" s="97"/>
      <c r="E34" s="97"/>
      <c r="F34" s="97"/>
      <c r="G34" s="97"/>
      <c r="H34" s="97"/>
      <c r="I34" s="83"/>
    </row>
    <row r="35" spans="1:9" s="11" customFormat="1" ht="25.5" customHeight="1">
      <c r="A35" s="100" t="s">
        <v>73</v>
      </c>
      <c r="B35" s="100"/>
      <c r="C35" s="100"/>
      <c r="D35" s="100"/>
      <c r="E35" s="100"/>
      <c r="F35" s="100"/>
      <c r="G35" s="100"/>
      <c r="H35" s="100"/>
      <c r="I35" s="83"/>
    </row>
    <row r="36" spans="1:9" s="73" customFormat="1" ht="15" customHeight="1">
      <c r="A36" s="94" t="s">
        <v>60</v>
      </c>
      <c r="B36" s="94"/>
      <c r="C36" s="94"/>
      <c r="D36" s="94"/>
      <c r="E36" s="94"/>
      <c r="F36" s="94"/>
      <c r="G36" s="94"/>
      <c r="H36" s="94"/>
    </row>
    <row r="37" spans="1:9">
      <c r="A37" s="98"/>
      <c r="B37" s="98"/>
      <c r="C37" s="98"/>
      <c r="D37" s="98"/>
      <c r="E37" s="98"/>
      <c r="F37" s="98"/>
      <c r="G37" s="98"/>
      <c r="H37" s="98"/>
    </row>
  </sheetData>
  <mergeCells count="26">
    <mergeCell ref="A3:H3"/>
    <mergeCell ref="A4:H4"/>
    <mergeCell ref="A5:H5"/>
    <mergeCell ref="A1:H1"/>
    <mergeCell ref="E7:H7"/>
    <mergeCell ref="E8:H8"/>
    <mergeCell ref="B24:G24"/>
    <mergeCell ref="B23:G23"/>
    <mergeCell ref="B26:G26"/>
    <mergeCell ref="B25:G25"/>
    <mergeCell ref="B20:G20"/>
    <mergeCell ref="B22:G22"/>
    <mergeCell ref="B18:G18"/>
    <mergeCell ref="B19:G19"/>
    <mergeCell ref="B17:G17"/>
    <mergeCell ref="B21:G21"/>
    <mergeCell ref="A36:H36"/>
    <mergeCell ref="A28:H28"/>
    <mergeCell ref="A29:H29"/>
    <mergeCell ref="A32:H32"/>
    <mergeCell ref="A37:H37"/>
    <mergeCell ref="A30:H30"/>
    <mergeCell ref="A31:H31"/>
    <mergeCell ref="A34:H34"/>
    <mergeCell ref="A35:H35"/>
    <mergeCell ref="A33:H33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G40"/>
  <sheetViews>
    <sheetView topLeftCell="A21" workbookViewId="0">
      <selection sqref="A1:I41"/>
    </sheetView>
  </sheetViews>
  <sheetFormatPr baseColWidth="10" defaultRowHeight="15"/>
  <cols>
    <col min="1" max="1" width="21.28515625" customWidth="1"/>
    <col min="2" max="2" width="9.7109375" customWidth="1"/>
    <col min="3" max="3" width="7.28515625" customWidth="1"/>
    <col min="4" max="4" width="7.85546875" customWidth="1"/>
    <col min="5" max="5" width="7.42578125" customWidth="1"/>
    <col min="6" max="6" width="8" customWidth="1"/>
    <col min="7" max="7" width="8.42578125" customWidth="1"/>
    <col min="8" max="8" width="8" customWidth="1"/>
    <col min="9" max="9" width="12.28515625" customWidth="1"/>
  </cols>
  <sheetData>
    <row r="1" spans="1:137" ht="18.75">
      <c r="A1" s="117" t="s">
        <v>14</v>
      </c>
      <c r="B1" s="117"/>
      <c r="C1" s="117"/>
      <c r="D1" s="117"/>
      <c r="E1" s="117"/>
      <c r="F1" s="117"/>
      <c r="G1" s="117"/>
      <c r="H1" s="117"/>
      <c r="I1" s="117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</row>
    <row r="3" spans="1:137">
      <c r="A3" s="122" t="s">
        <v>38</v>
      </c>
      <c r="B3" s="122"/>
      <c r="C3" s="122"/>
      <c r="D3" s="122"/>
      <c r="E3" s="122"/>
      <c r="F3" s="122"/>
      <c r="G3" s="122"/>
      <c r="H3" s="122"/>
      <c r="I3" s="122"/>
      <c r="J3" s="36"/>
      <c r="K3" s="36"/>
      <c r="L3" s="36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</row>
    <row r="4" spans="1:137">
      <c r="A4" s="122" t="s">
        <v>46</v>
      </c>
      <c r="B4" s="122"/>
      <c r="C4" s="122"/>
      <c r="D4" s="122"/>
      <c r="E4" s="122"/>
      <c r="F4" s="122"/>
      <c r="G4" s="122"/>
      <c r="H4" s="122"/>
      <c r="I4" s="122"/>
      <c r="J4" s="36"/>
      <c r="K4" s="36"/>
      <c r="L4" s="36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</row>
    <row r="5" spans="1:137">
      <c r="A5" s="123" t="s">
        <v>15</v>
      </c>
      <c r="B5" s="123"/>
      <c r="C5" s="123"/>
      <c r="D5" s="123"/>
      <c r="E5" s="123"/>
      <c r="F5" s="123"/>
      <c r="G5" s="123"/>
      <c r="H5" s="123"/>
      <c r="I5" s="123"/>
      <c r="J5" s="37"/>
      <c r="K5" s="37"/>
      <c r="L5" s="37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</row>
    <row r="6" spans="1:137" ht="15.75" thickBot="1">
      <c r="A6" s="15"/>
      <c r="B6" s="15"/>
      <c r="C6" s="22"/>
      <c r="D6" s="15"/>
      <c r="E6" s="15"/>
      <c r="F6" s="15"/>
      <c r="G6" s="15"/>
      <c r="H6" s="15"/>
      <c r="I6" s="15"/>
      <c r="J6" s="30"/>
      <c r="K6" s="30"/>
      <c r="L6" s="30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</row>
    <row r="7" spans="1:137" ht="15.75" thickBot="1">
      <c r="A7" s="38" t="s">
        <v>16</v>
      </c>
      <c r="B7" s="118" t="s">
        <v>17</v>
      </c>
      <c r="C7" s="124" t="s">
        <v>18</v>
      </c>
      <c r="D7" s="120"/>
      <c r="E7" s="120"/>
      <c r="F7" s="120"/>
      <c r="G7" s="120"/>
      <c r="H7" s="120"/>
      <c r="I7" s="12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</row>
    <row r="8" spans="1:137" ht="15.75" thickBot="1">
      <c r="A8" s="39" t="s">
        <v>19</v>
      </c>
      <c r="B8" s="119"/>
      <c r="C8" s="125"/>
      <c r="D8" s="41" t="s">
        <v>20</v>
      </c>
      <c r="E8" s="41" t="s">
        <v>21</v>
      </c>
      <c r="F8" s="41" t="s">
        <v>22</v>
      </c>
      <c r="G8" s="41" t="s">
        <v>23</v>
      </c>
      <c r="H8" s="42" t="s">
        <v>24</v>
      </c>
      <c r="I8" s="40" t="s">
        <v>25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</row>
    <row r="9" spans="1:137" ht="15.75" thickBot="1">
      <c r="A9" s="17" t="s">
        <v>47</v>
      </c>
      <c r="B9" s="66">
        <v>2</v>
      </c>
      <c r="C9" s="34"/>
      <c r="D9" s="47">
        <f t="shared" ref="D9:H9" si="0">SUM(D12:D13)</f>
        <v>6400</v>
      </c>
      <c r="E9" s="47">
        <f t="shared" si="0"/>
        <v>6400</v>
      </c>
      <c r="F9" s="47">
        <f t="shared" si="0"/>
        <v>6400</v>
      </c>
      <c r="G9" s="47">
        <f t="shared" si="0"/>
        <v>6400</v>
      </c>
      <c r="H9" s="47">
        <f t="shared" si="0"/>
        <v>7000</v>
      </c>
      <c r="I9" s="47">
        <f>SUM(I12:I13)</f>
        <v>32600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</row>
    <row r="10" spans="1:137">
      <c r="A10" s="19" t="s">
        <v>48</v>
      </c>
      <c r="B10" s="67"/>
      <c r="C10" s="32"/>
      <c r="D10" s="44"/>
      <c r="E10" s="44"/>
      <c r="F10" s="44"/>
      <c r="G10" s="44"/>
      <c r="H10" s="44"/>
      <c r="I10" s="58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</row>
    <row r="11" spans="1:137">
      <c r="A11" s="17" t="s">
        <v>26</v>
      </c>
      <c r="B11" s="68"/>
      <c r="C11" s="31"/>
      <c r="D11" s="45"/>
      <c r="E11" s="45"/>
      <c r="F11" s="45"/>
      <c r="G11" s="45"/>
      <c r="H11" s="45"/>
      <c r="I11" s="59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</row>
    <row r="12" spans="1:137">
      <c r="A12" s="17" t="s">
        <v>27</v>
      </c>
      <c r="B12" s="68">
        <v>1</v>
      </c>
      <c r="C12" s="64">
        <v>3300</v>
      </c>
      <c r="D12" s="44">
        <v>3300</v>
      </c>
      <c r="E12" s="44">
        <v>3300</v>
      </c>
      <c r="F12" s="44">
        <v>3300</v>
      </c>
      <c r="G12" s="44">
        <v>3300</v>
      </c>
      <c r="H12" s="44">
        <f>3300+300</f>
        <v>3600</v>
      </c>
      <c r="I12" s="60">
        <f>SUM(D12:H12)</f>
        <v>16800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</row>
    <row r="13" spans="1:137">
      <c r="A13" s="17" t="s">
        <v>35</v>
      </c>
      <c r="B13" s="68">
        <v>1</v>
      </c>
      <c r="C13" s="64">
        <v>3100</v>
      </c>
      <c r="D13" s="43">
        <v>3100</v>
      </c>
      <c r="E13" s="43">
        <v>3100</v>
      </c>
      <c r="F13" s="43">
        <v>3100</v>
      </c>
      <c r="G13" s="43">
        <v>3100</v>
      </c>
      <c r="H13" s="44">
        <f>3100+300</f>
        <v>3400</v>
      </c>
      <c r="I13" s="60">
        <f>SUM(D13:H13)</f>
        <v>15800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</row>
    <row r="14" spans="1:137">
      <c r="A14" s="17" t="s">
        <v>13</v>
      </c>
      <c r="B14" s="68"/>
      <c r="C14" s="31"/>
      <c r="D14" s="12"/>
      <c r="E14" s="12"/>
      <c r="F14" s="12"/>
      <c r="G14" s="12"/>
      <c r="H14" s="12"/>
      <c r="I14" s="6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</row>
    <row r="15" spans="1:137" ht="15.75" thickBot="1">
      <c r="A15" s="21" t="s">
        <v>13</v>
      </c>
      <c r="B15" s="69"/>
      <c r="C15" s="33"/>
      <c r="D15" s="14"/>
      <c r="E15" s="14"/>
      <c r="F15" s="14"/>
      <c r="G15" s="14"/>
      <c r="H15" s="14"/>
      <c r="I15" s="62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</row>
    <row r="16" spans="1:137" ht="15.75" thickBot="1">
      <c r="A16" s="20" t="s">
        <v>28</v>
      </c>
      <c r="B16" s="66">
        <f>SUM(B17:B19)</f>
        <v>11</v>
      </c>
      <c r="C16" s="28"/>
      <c r="D16" s="47">
        <f t="shared" ref="D16:G16" si="1">SUM(D17:D19)</f>
        <v>25700</v>
      </c>
      <c r="E16" s="47">
        <f t="shared" si="1"/>
        <v>25700</v>
      </c>
      <c r="F16" s="47">
        <f t="shared" si="1"/>
        <v>25700</v>
      </c>
      <c r="G16" s="47">
        <f t="shared" si="1"/>
        <v>25700</v>
      </c>
      <c r="H16" s="47">
        <f>SUM(H17:H19)</f>
        <v>29000</v>
      </c>
      <c r="I16" s="47">
        <f>SUM(I17:I19)</f>
        <v>131800</v>
      </c>
    </row>
    <row r="17" spans="1:9">
      <c r="A17" s="19"/>
      <c r="B17" s="68">
        <v>2</v>
      </c>
      <c r="C17" s="65">
        <v>1900</v>
      </c>
      <c r="D17" s="46">
        <f>1900*2</f>
        <v>3800</v>
      </c>
      <c r="E17" s="46">
        <f t="shared" ref="E17:G17" si="2">1900*2</f>
        <v>3800</v>
      </c>
      <c r="F17" s="46">
        <f t="shared" si="2"/>
        <v>3800</v>
      </c>
      <c r="G17" s="46">
        <f t="shared" si="2"/>
        <v>3800</v>
      </c>
      <c r="H17" s="46">
        <f>1900*2+600</f>
        <v>4400</v>
      </c>
      <c r="I17" s="60">
        <f>SUM(D17:H17)</f>
        <v>19600</v>
      </c>
    </row>
    <row r="18" spans="1:9">
      <c r="A18" s="17"/>
      <c r="B18" s="68">
        <v>5</v>
      </c>
      <c r="C18" s="65">
        <v>2300</v>
      </c>
      <c r="D18" s="46">
        <f>2300*5</f>
        <v>11500</v>
      </c>
      <c r="E18" s="46">
        <f>2300*5</f>
        <v>11500</v>
      </c>
      <c r="F18" s="46">
        <f>2300*5</f>
        <v>11500</v>
      </c>
      <c r="G18" s="46">
        <f>2300*5</f>
        <v>11500</v>
      </c>
      <c r="H18" s="46">
        <f>2300*5+1500</f>
        <v>13000</v>
      </c>
      <c r="I18" s="60">
        <f>SUM(D18:H18)</f>
        <v>59000</v>
      </c>
    </row>
    <row r="19" spans="1:9">
      <c r="A19" s="17"/>
      <c r="B19" s="68">
        <v>4</v>
      </c>
      <c r="C19" s="65">
        <v>2600</v>
      </c>
      <c r="D19" s="46">
        <f>2600*4</f>
        <v>10400</v>
      </c>
      <c r="E19" s="46">
        <f t="shared" ref="E19:G19" si="3">2600*4</f>
        <v>10400</v>
      </c>
      <c r="F19" s="46">
        <f t="shared" si="3"/>
        <v>10400</v>
      </c>
      <c r="G19" s="46">
        <f t="shared" si="3"/>
        <v>10400</v>
      </c>
      <c r="H19" s="46">
        <f>2600*4+1200</f>
        <v>11600</v>
      </c>
      <c r="I19" s="60">
        <f>SUM(D19:H19)</f>
        <v>53200</v>
      </c>
    </row>
    <row r="20" spans="1:9">
      <c r="A20" s="17" t="s">
        <v>13</v>
      </c>
      <c r="B20" s="68"/>
      <c r="C20" s="65"/>
      <c r="D20" s="46"/>
      <c r="E20" s="46"/>
      <c r="F20" s="46"/>
      <c r="G20" s="46"/>
      <c r="H20" s="46"/>
      <c r="I20" s="60"/>
    </row>
    <row r="21" spans="1:9" ht="15.75" thickBot="1">
      <c r="A21" s="21" t="s">
        <v>13</v>
      </c>
      <c r="B21" s="70"/>
      <c r="C21" s="27"/>
      <c r="D21" s="14"/>
      <c r="E21" s="14"/>
      <c r="F21" s="14"/>
      <c r="G21" s="14"/>
      <c r="H21" s="14"/>
      <c r="I21" s="62"/>
    </row>
    <row r="22" spans="1:9" ht="15.75" thickBot="1">
      <c r="A22" s="20" t="s">
        <v>29</v>
      </c>
      <c r="B22" s="66"/>
      <c r="C22" s="28"/>
      <c r="D22" s="16"/>
      <c r="E22" s="16"/>
      <c r="F22" s="16"/>
      <c r="G22" s="16"/>
      <c r="H22" s="16"/>
      <c r="I22" s="63"/>
    </row>
    <row r="23" spans="1:9">
      <c r="A23" s="19" t="s">
        <v>13</v>
      </c>
      <c r="B23" s="67"/>
      <c r="C23" s="29"/>
      <c r="D23" s="13"/>
      <c r="E23" s="13"/>
      <c r="F23" s="13"/>
      <c r="G23" s="13"/>
      <c r="H23" s="13"/>
      <c r="I23" s="58"/>
    </row>
    <row r="24" spans="1:9">
      <c r="A24" s="17" t="s">
        <v>12</v>
      </c>
      <c r="B24" s="68"/>
      <c r="C24" s="26"/>
      <c r="D24" s="12"/>
      <c r="E24" s="12"/>
      <c r="F24" s="12"/>
      <c r="G24" s="12"/>
      <c r="H24" s="12"/>
      <c r="I24" s="61"/>
    </row>
    <row r="25" spans="1:9">
      <c r="A25" s="17" t="s">
        <v>12</v>
      </c>
      <c r="B25" s="68"/>
      <c r="C25" s="26"/>
      <c r="D25" s="12"/>
      <c r="E25" s="12"/>
      <c r="F25" s="12"/>
      <c r="G25" s="12"/>
      <c r="H25" s="12"/>
      <c r="I25" s="61"/>
    </row>
    <row r="26" spans="1:9">
      <c r="A26" s="17"/>
      <c r="B26" s="68"/>
      <c r="C26" s="26"/>
      <c r="D26" s="12"/>
      <c r="E26" s="12"/>
      <c r="F26" s="12"/>
      <c r="G26" s="12"/>
      <c r="H26" s="12"/>
      <c r="I26" s="61"/>
    </row>
    <row r="27" spans="1:9" ht="15.75" thickBot="1">
      <c r="A27" s="21"/>
      <c r="B27" s="69"/>
      <c r="C27" s="27"/>
      <c r="D27" s="14"/>
      <c r="E27" s="14"/>
      <c r="F27" s="14"/>
      <c r="G27" s="14"/>
      <c r="H27" s="14"/>
      <c r="I27" s="62"/>
    </row>
    <row r="28" spans="1:9" ht="15.75" thickBot="1">
      <c r="A28" s="18" t="s">
        <v>30</v>
      </c>
      <c r="B28" s="71">
        <f>+B9+B16</f>
        <v>13</v>
      </c>
      <c r="C28" s="23"/>
      <c r="D28" s="47">
        <f t="shared" ref="D28:I28" si="4">+D9+D16</f>
        <v>32100</v>
      </c>
      <c r="E28" s="47">
        <f t="shared" si="4"/>
        <v>32100</v>
      </c>
      <c r="F28" s="47">
        <f t="shared" si="4"/>
        <v>32100</v>
      </c>
      <c r="G28" s="47">
        <f t="shared" si="4"/>
        <v>32100</v>
      </c>
      <c r="H28" s="47">
        <f t="shared" si="4"/>
        <v>36000</v>
      </c>
      <c r="I28" s="47">
        <f t="shared" si="4"/>
        <v>164400</v>
      </c>
    </row>
    <row r="30" spans="1:9">
      <c r="A30" s="11"/>
      <c r="B30" s="11"/>
      <c r="C30" s="11"/>
      <c r="D30" s="11"/>
      <c r="E30" s="11"/>
      <c r="F30" s="11"/>
      <c r="G30" s="11"/>
      <c r="H30" s="11"/>
      <c r="I30" s="11"/>
    </row>
    <row r="31" spans="1:9">
      <c r="A31" s="11"/>
      <c r="B31" s="11"/>
      <c r="C31" s="11"/>
      <c r="D31" s="11"/>
      <c r="E31" s="11"/>
      <c r="F31" s="11"/>
      <c r="G31" s="11"/>
      <c r="H31" s="11"/>
      <c r="I31" s="11"/>
    </row>
    <row r="32" spans="1:9">
      <c r="A32" s="11" t="s">
        <v>31</v>
      </c>
      <c r="B32" s="11">
        <v>13</v>
      </c>
      <c r="C32" s="11"/>
    </row>
    <row r="33" spans="1:8">
      <c r="A33" s="11" t="s">
        <v>32</v>
      </c>
      <c r="B33" s="25">
        <v>109.35</v>
      </c>
      <c r="C33" s="24" t="s">
        <v>33</v>
      </c>
    </row>
    <row r="34" spans="1:8">
      <c r="A34" s="49" t="s">
        <v>34</v>
      </c>
      <c r="B34" s="48">
        <f>+B33*B32</f>
        <v>1421.55</v>
      </c>
      <c r="C34" s="11"/>
    </row>
    <row r="36" spans="1:8">
      <c r="D36" s="56"/>
    </row>
    <row r="37" spans="1:8">
      <c r="D37" s="56"/>
    </row>
    <row r="38" spans="1:8">
      <c r="F38" t="s">
        <v>50</v>
      </c>
    </row>
    <row r="39" spans="1:8">
      <c r="F39" s="3" t="s">
        <v>36</v>
      </c>
      <c r="G39" s="3"/>
      <c r="H39" s="3"/>
    </row>
    <row r="40" spans="1:8">
      <c r="F40" s="3" t="s">
        <v>51</v>
      </c>
      <c r="G40" s="3"/>
      <c r="H40" s="3"/>
    </row>
  </sheetData>
  <mergeCells count="7">
    <mergeCell ref="A1:I1"/>
    <mergeCell ref="B7:B8"/>
    <mergeCell ref="D7:I7"/>
    <mergeCell ref="A3:I3"/>
    <mergeCell ref="A4:I4"/>
    <mergeCell ref="A5:I5"/>
    <mergeCell ref="C7:C8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zoomScale="80" zoomScaleNormal="80" workbookViewId="0">
      <selection activeCell="K11" sqref="K11"/>
    </sheetView>
  </sheetViews>
  <sheetFormatPr baseColWidth="10" defaultRowHeight="15"/>
  <sheetData>
    <row r="1" spans="1:18" s="50" customFormat="1" ht="90" customHeight="1"/>
    <row r="2" spans="1:18" s="51" customFormat="1" ht="18" customHeight="1"/>
    <row r="3" spans="1:18" s="51" customFormat="1" ht="18" customHeight="1"/>
    <row r="4" spans="1:18" s="51" customFormat="1" ht="18" customHeight="1"/>
    <row r="5" spans="1:18" s="51" customFormat="1" ht="11.25"/>
    <row r="6" spans="1:18" s="52" customFormat="1" ht="24.75" customHeight="1"/>
    <row r="7" spans="1:18" s="52" customFormat="1" ht="51.75" customHeight="1"/>
    <row r="8" spans="1:18" s="53" customFormat="1" ht="51.75" customHeight="1"/>
    <row r="9" spans="1:18" s="52" customFormat="1" ht="35.25" customHeight="1"/>
    <row r="10" spans="1:18" s="52" customFormat="1" ht="34.5" customHeight="1"/>
    <row r="11" spans="1:18" s="52" customFormat="1" ht="68.25" customHeight="1">
      <c r="A11" s="52" t="s">
        <v>37</v>
      </c>
    </row>
    <row r="12" spans="1:18" s="53" customFormat="1" ht="51.75" customHeight="1"/>
    <row r="13" spans="1:18" s="53" customFormat="1" ht="42.75" customHeight="1"/>
    <row r="14" spans="1:18" s="53" customFormat="1" ht="51.75" customHeight="1"/>
    <row r="15" spans="1:18" s="53" customFormat="1" ht="99.75" customHeight="1"/>
    <row r="16" spans="1:18" s="53" customFormat="1" ht="60.75" customHeight="1">
      <c r="B16" s="54"/>
      <c r="C16" s="55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126"/>
      <c r="R16" s="57"/>
    </row>
    <row r="17" spans="2:18" s="53" customFormat="1" ht="42.75" customHeight="1">
      <c r="B17" s="54"/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126"/>
      <c r="R17" s="57"/>
    </row>
    <row r="18" spans="2:18" s="53" customFormat="1" ht="46.5" customHeight="1">
      <c r="B18" s="54"/>
      <c r="C18" s="55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126"/>
      <c r="R18" s="57"/>
    </row>
    <row r="19" spans="2:18" s="53" customFormat="1" ht="51.75" customHeight="1">
      <c r="B19" s="54"/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126"/>
      <c r="R19" s="57"/>
    </row>
    <row r="20" spans="2:18" s="53" customFormat="1" ht="60.75" customHeight="1">
      <c r="B20" s="54"/>
      <c r="C20" s="55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126"/>
      <c r="R20" s="57"/>
    </row>
    <row r="21" spans="2:18" s="53" customFormat="1" ht="32.25" customHeight="1">
      <c r="B21" s="54"/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126"/>
      <c r="R21" s="57"/>
    </row>
    <row r="22" spans="2:18" s="53" customFormat="1" ht="53.25" customHeight="1">
      <c r="B22" s="54"/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126"/>
      <c r="R22" s="57"/>
    </row>
    <row r="23" spans="2:18" s="53" customFormat="1" ht="53.25" customHeight="1">
      <c r="B23" s="54"/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126"/>
      <c r="R23" s="57"/>
    </row>
    <row r="24" spans="2:18" s="53" customFormat="1" ht="53.25" customHeight="1">
      <c r="B24" s="54"/>
      <c r="C24" s="55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126"/>
      <c r="R24" s="57"/>
    </row>
    <row r="25" spans="2:18" s="53" customFormat="1" ht="29.25" customHeight="1">
      <c r="B25" s="54"/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126"/>
      <c r="R25" s="57"/>
    </row>
    <row r="26" spans="2:18" s="53" customFormat="1" ht="15.75" customHeight="1">
      <c r="B26" s="54"/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126"/>
      <c r="R26" s="57"/>
    </row>
  </sheetData>
  <mergeCells count="1">
    <mergeCell ref="Q16:Q26"/>
  </mergeCells>
  <pageMargins left="0.7" right="0.7" top="0.75" bottom="0.75" header="0.3" footer="0.3"/>
  <pageSetup paperSize="9" scale="6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TECHI</dc:creator>
  <cp:lastModifiedBy>USUARIO</cp:lastModifiedBy>
  <cp:lastPrinted>2018-01-29T13:43:14Z</cp:lastPrinted>
  <dcterms:created xsi:type="dcterms:W3CDTF">2015-03-27T22:38:59Z</dcterms:created>
  <dcterms:modified xsi:type="dcterms:W3CDTF">2018-01-29T13:44:38Z</dcterms:modified>
</cp:coreProperties>
</file>